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pit\Desktop\ita\2569\10\"/>
    </mc:Choice>
  </mc:AlternateContent>
  <xr:revisionPtr revIDLastSave="0" documentId="13_ncr:1_{FEFCB3FF-6E81-4AFF-8502-94894B0582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จัดสรรงยประมาณ 2569" sheetId="1" r:id="rId1"/>
  </sheets>
  <calcPr calcId="191029"/>
</workbook>
</file>

<file path=xl/calcChain.xml><?xml version="1.0" encoding="utf-8"?>
<calcChain xmlns="http://schemas.openxmlformats.org/spreadsheetml/2006/main">
  <c r="G24" i="1" l="1"/>
  <c r="G42" i="1" l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5" i="1"/>
  <c r="I31" i="1"/>
  <c r="I33" i="1"/>
  <c r="I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5" i="1"/>
  <c r="H31" i="1"/>
  <c r="H33" i="1"/>
  <c r="H10" i="1"/>
  <c r="H41" i="1"/>
  <c r="H40" i="1"/>
  <c r="I39" i="1"/>
  <c r="E34" i="1"/>
  <c r="E24" i="1"/>
  <c r="E26" i="1" s="1"/>
  <c r="G26" i="1"/>
  <c r="F24" i="1"/>
  <c r="F26" i="1" s="1"/>
  <c r="G34" i="1"/>
  <c r="D34" i="1"/>
  <c r="D24" i="1"/>
  <c r="D26" i="1" s="1"/>
  <c r="H39" i="1" l="1"/>
  <c r="I41" i="1"/>
  <c r="E42" i="1"/>
  <c r="H42" i="1" s="1"/>
  <c r="I40" i="1"/>
  <c r="I26" i="1"/>
  <c r="H26" i="1"/>
  <c r="H24" i="1"/>
  <c r="I24" i="1"/>
  <c r="H34" i="1"/>
  <c r="I34" i="1"/>
  <c r="D42" i="1"/>
  <c r="I42" i="1" l="1"/>
</calcChain>
</file>

<file path=xl/sharedStrings.xml><?xml version="1.0" encoding="utf-8"?>
<sst xmlns="http://schemas.openxmlformats.org/spreadsheetml/2006/main" count="104" uniqueCount="64">
  <si>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</si>
  <si>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</si>
  <si>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</si>
  <si>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</si>
  <si>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</si>
  <si>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</si>
  <si>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</si>
  <si>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</si>
  <si>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</si>
  <si>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</si>
  <si>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</si>
  <si>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</si>
  <si>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</si>
  <si>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</si>
  <si>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</si>
  <si>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</si>
  <si>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</si>
  <si>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</si>
  <si>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</si>
  <si>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</si>
  <si>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</si>
  <si>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</si>
  <si>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</si>
  <si>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</si>
  <si>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</si>
  <si>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รวมเงิน</t>
  </si>
  <si>
    <t>ค่าอาหาร</t>
  </si>
  <si>
    <t>ค่าอาหารว่าง</t>
  </si>
  <si>
    <t>ค่าวิทยากร</t>
  </si>
  <si>
    <t>(สวมหมวกนิรภัย "สุขใจ" ทุกคน)</t>
  </si>
  <si>
    <t xml:space="preserve">โครงการเสริมสร้างความปลอดภัยในการขับขี่รถจักรยานยนต์  </t>
  </si>
  <si>
    <t>พ.ร.บ.งบประมาณรายจ่ายประจำปีงบประมาณ พ.ศ.2569</t>
  </si>
  <si>
    <t>กองทุนเพื่อความปลอดภัยในการใช้รถใช้ถนนประจำจังหวัดอุทัยธานี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</si>
  <si>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</si>
  <si>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</si>
  <si>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</si>
  <si>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</si>
  <si>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</si>
  <si>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</si>
  <si>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</si>
  <si>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</si>
  <si>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</si>
  <si>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พ.ต.อ.</t>
  </si>
  <si>
    <t>รอการเปิกจ่ายไตรมาส 3 และ 4</t>
  </si>
  <si>
    <t>ไตรมาส 2</t>
  </si>
  <si>
    <t>ไตรมาส 1</t>
  </si>
  <si>
    <t>คงเหลือ</t>
  </si>
  <si>
    <t>ผู้ตรวจรายงาน</t>
  </si>
  <si>
    <t>พ.ต.ท.</t>
  </si>
  <si>
    <t>หน่วยปรับแผนจัดสรร</t>
  </si>
  <si>
    <t>(ต.ค.-ธ.ค.68)</t>
  </si>
  <si>
    <t>ม.ค.-มี.ค.69</t>
  </si>
  <si>
    <t>เบิกจ่ายงบประมาณครบถ้วน</t>
  </si>
  <si>
    <t>การปรับแผนการใช้จ่ายงบประมาณที่ได้มาไม่เพียงพอ ให้มีการเพิ่มช่อง "หน่วยปรับแผนจัดสรร" เพื่อนำเงินหมวดที่ถัวจ่ายกันได้มาเพิ่มในกิจรรมที่ไม่เพียงพอและลดทอน งป.กิจกรรมที่นำมาสนับสนุน</t>
  </si>
  <si>
    <r>
      <t xml:space="preserve">โดยให้มีการเพิ่มข้อคคความในช่องปัญหาอุปสรรค  ว่า </t>
    </r>
    <r>
      <rPr>
        <b/>
        <sz val="16"/>
        <color rgb="FFFF0000"/>
        <rFont val="Angsana New"/>
        <family val="1"/>
      </rPr>
      <t>"งบประมาณไม่เพียงพอ จึงปรับแผนการจัดสรรการใช้จ่ายเพิ่มจาก .... มาเป็นค่า ......"</t>
    </r>
  </si>
  <si>
    <r>
      <t xml:space="preserve">กิจกรรมใดที่ใช้จ่ายครบ 100 %  ให้ลงในช่องผลการดำเนินการ </t>
    </r>
    <r>
      <rPr>
        <b/>
        <sz val="18"/>
        <color rgb="FFFF0000"/>
        <rFont val="Angsana New"/>
        <family val="1"/>
      </rPr>
      <t>"เบิกจ่ายงบประมาณครบถ้วน"</t>
    </r>
  </si>
  <si>
    <t xml:space="preserve">ยกตัวอย่าง  ค่าสาธารณูปโภคไม่เพียงพอ 50,000 บาท จึงได้มีการนำเงิน OT มาจ่ายจำนวน 50,000 บาท จึงต้องมีการปรับแผนการใช้จ่ายของหน่วย </t>
  </si>
  <si>
    <t xml:space="preserve">รายงานผลการใช้จ่ายงบประมาณ ไตรมาส 1-2
สถานีตำรวจภูธรเมืองพิจิตร
ประจำปีงบประมาณ พ.ศ. 2569  ไตรมาส 1-2 </t>
  </si>
  <si>
    <t>งบประมาณไม่เพียงพอ จึงปรับแผนการจัดสรรการใช้จ่ายเพิ่มจาก OT ,เบี้ยเลี้ยง,น้ำมันเชื้อเพลิง มาเป็นค่าสาธารณูปโภค</t>
  </si>
  <si>
    <t xml:space="preserve">  </t>
  </si>
  <si>
    <t xml:space="preserve">             ( เสน่ห์  สุวรรณคีรี )</t>
  </si>
  <si>
    <t xml:space="preserve">   ( ลักษณ์  รัตนถาวร )</t>
  </si>
  <si>
    <t xml:space="preserve">            สว.อก.สภ.เมืองพิจิตร</t>
  </si>
  <si>
    <t xml:space="preserve">    ผกก.สภ.เมืองพิจิตร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</si>
</sst>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0;[Red]0.00"/>
    <numFmt numFmtId="188" formatCode="#,##0.00;[Red]#,##0.00"/>
  </numFmts>
  <fonts count="21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sz val="22"/>
      <color theme="1"/>
      <name val="Angsana New"/>
      <family val="1"/>
      <charset val="222"/>
    </font>
    <font>
      <b/>
      <sz val="16"/>
      <color rgb="FFC00000"/>
      <name val="Angsana New"/>
      <family val="1"/>
    </font>
    <font>
      <b/>
      <sz val="16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2"/>
      <color theme="1"/>
      <name val="Angsana New"/>
      <family val="1"/>
      <charset val="222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sz val="16"/>
      <color theme="3"/>
      <name val="Angsana New"/>
      <family val="1"/>
    </font>
    <font>
      <sz val="22"/>
      <color rgb="FF000000"/>
      <name val="Angsana New"/>
      <family val="1"/>
      <charset val="222"/>
    </font>
    <font>
      <sz val="18"/>
      <color rgb="FF000000"/>
      <name val="TH SarabunIT๙"/>
      <family val="2"/>
    </font>
    <font>
      <sz val="18"/>
      <color theme="1"/>
      <name val="TH SarabunIT๙"/>
      <family val="2"/>
    </font>
  </fonts>
  <fills count="13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vertical="top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43" fontId="2" fillId="0" borderId="6" xfId="1" applyFont="1" applyBorder="1"/>
    <xf numFmtId="0" fontId="2" fillId="0" borderId="6" xfId="0" applyFont="1" applyBorder="1" applyAlignment="1">
      <alignment horizontal="left"/>
    </xf>
    <xf numFmtId="0" fontId="3" fillId="4" borderId="6" xfId="0" applyFont="1" applyFill="1" applyBorder="1"/>
    <xf numFmtId="0" fontId="5" fillId="5" borderId="14" xfId="2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/>
    </xf>
    <xf numFmtId="0" fontId="2" fillId="4" borderId="5" xfId="0" applyFont="1" applyFill="1" applyBorder="1"/>
    <xf numFmtId="0" fontId="3" fillId="7" borderId="6" xfId="0" applyFont="1" applyFill="1" applyBorder="1"/>
    <xf numFmtId="0" fontId="2" fillId="7" borderId="6" xfId="0" applyFont="1" applyFill="1" applyBorder="1"/>
    <xf numFmtId="43" fontId="2" fillId="7" borderId="6" xfId="1" applyFont="1" applyFill="1" applyBorder="1"/>
    <xf numFmtId="0" fontId="2" fillId="8" borderId="6" xfId="0" applyFont="1" applyFill="1" applyBorder="1"/>
    <xf numFmtId="4" fontId="7" fillId="9" borderId="16" xfId="2" applyNumberFormat="1" applyFont="1" applyFill="1" applyBorder="1" applyAlignment="1">
      <alignment vertical="top"/>
    </xf>
    <xf numFmtId="0" fontId="2" fillId="6" borderId="5" xfId="0" applyFont="1" applyFill="1" applyBorder="1"/>
    <xf numFmtId="0" fontId="2" fillId="6" borderId="17" xfId="0" applyFont="1" applyFill="1" applyBorder="1"/>
    <xf numFmtId="0" fontId="2" fillId="3" borderId="5" xfId="0" applyFont="1" applyFill="1" applyBorder="1"/>
    <xf numFmtId="0" fontId="2" fillId="5" borderId="13" xfId="0" applyFont="1" applyFill="1" applyBorder="1"/>
    <xf numFmtId="43" fontId="2" fillId="5" borderId="6" xfId="1" applyFont="1" applyFill="1" applyBorder="1"/>
    <xf numFmtId="0" fontId="2" fillId="4" borderId="6" xfId="0" applyFont="1" applyFill="1" applyBorder="1"/>
    <xf numFmtId="43" fontId="2" fillId="4" borderId="6" xfId="1" applyFont="1" applyFill="1" applyBorder="1"/>
    <xf numFmtId="0" fontId="2" fillId="5" borderId="6" xfId="0" applyFont="1" applyFill="1" applyBorder="1"/>
    <xf numFmtId="0" fontId="3" fillId="10" borderId="6" xfId="0" applyFont="1" applyFill="1" applyBorder="1" applyAlignment="1">
      <alignment horizontal="left"/>
    </xf>
    <xf numFmtId="0" fontId="3" fillId="10" borderId="6" xfId="0" applyFont="1" applyFill="1" applyBorder="1"/>
    <xf numFmtId="0" fontId="2" fillId="5" borderId="12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11" borderId="6" xfId="0" applyFont="1" applyFill="1" applyBorder="1"/>
    <xf numFmtId="43" fontId="2" fillId="11" borderId="6" xfId="1" applyFont="1" applyFill="1" applyBorder="1"/>
    <xf numFmtId="0" fontId="3" fillId="11" borderId="6" xfId="0" applyFont="1" applyFill="1" applyBorder="1"/>
    <xf numFmtId="0" fontId="2" fillId="11" borderId="13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7" borderId="6" xfId="1" applyFont="1" applyFill="1" applyBorder="1" applyAlignment="1">
      <alignment horizontal="center"/>
    </xf>
    <xf numFmtId="43" fontId="2" fillId="8" borderId="6" xfId="1" applyFont="1" applyFill="1" applyBorder="1" applyAlignment="1">
      <alignment horizontal="center"/>
    </xf>
    <xf numFmtId="0" fontId="8" fillId="0" borderId="0" xfId="0" applyFont="1"/>
    <xf numFmtId="0" fontId="12" fillId="0" borderId="0" xfId="0" applyFont="1"/>
    <xf numFmtId="0" fontId="2" fillId="3" borderId="1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187" fontId="9" fillId="0" borderId="6" xfId="1" applyNumberFormat="1" applyFont="1" applyBorder="1"/>
    <xf numFmtId="188" fontId="2" fillId="0" borderId="6" xfId="1" applyNumberFormat="1" applyFont="1" applyBorder="1" applyAlignment="1">
      <alignment vertical="center" wrapText="1"/>
    </xf>
    <xf numFmtId="188" fontId="10" fillId="0" borderId="6" xfId="3" applyNumberFormat="1" applyFont="1" applyBorder="1"/>
    <xf numFmtId="188" fontId="10" fillId="0" borderId="6" xfId="1" applyNumberFormat="1" applyFont="1" applyBorder="1"/>
    <xf numFmtId="188" fontId="10" fillId="0" borderId="6" xfId="1" applyNumberFormat="1" applyFont="1" applyBorder="1" applyAlignment="1">
      <alignment horizontal="right"/>
    </xf>
    <xf numFmtId="188" fontId="2" fillId="0" borderId="6" xfId="1" applyNumberFormat="1" applyFont="1" applyBorder="1"/>
    <xf numFmtId="188" fontId="2" fillId="7" borderId="6" xfId="1" applyNumberFormat="1" applyFont="1" applyFill="1" applyBorder="1"/>
    <xf numFmtId="188" fontId="10" fillId="7" borderId="6" xfId="3" applyNumberFormat="1" applyFont="1" applyFill="1" applyBorder="1"/>
    <xf numFmtId="188" fontId="10" fillId="7" borderId="6" xfId="1" applyNumberFormat="1" applyFont="1" applyFill="1" applyBorder="1"/>
    <xf numFmtId="188" fontId="3" fillId="7" borderId="6" xfId="1" applyNumberFormat="1" applyFont="1" applyFill="1" applyBorder="1"/>
    <xf numFmtId="188" fontId="2" fillId="5" borderId="6" xfId="1" applyNumberFormat="1" applyFont="1" applyFill="1" applyBorder="1"/>
    <xf numFmtId="188" fontId="10" fillId="5" borderId="6" xfId="3" applyNumberFormat="1" applyFont="1" applyFill="1" applyBorder="1"/>
    <xf numFmtId="188" fontId="10" fillId="5" borderId="6" xfId="1" applyNumberFormat="1" applyFont="1" applyFill="1" applyBorder="1"/>
    <xf numFmtId="188" fontId="2" fillId="4" borderId="6" xfId="1" applyNumberFormat="1" applyFont="1" applyFill="1" applyBorder="1"/>
    <xf numFmtId="188" fontId="10" fillId="4" borderId="6" xfId="3" applyNumberFormat="1" applyFont="1" applyFill="1" applyBorder="1"/>
    <xf numFmtId="188" fontId="10" fillId="4" borderId="6" xfId="1" applyNumberFormat="1" applyFont="1" applyFill="1" applyBorder="1"/>
    <xf numFmtId="188" fontId="2" fillId="11" borderId="6" xfId="1" applyNumberFormat="1" applyFont="1" applyFill="1" applyBorder="1"/>
    <xf numFmtId="188" fontId="10" fillId="11" borderId="6" xfId="3" applyNumberFormat="1" applyFont="1" applyFill="1" applyBorder="1"/>
    <xf numFmtId="188" fontId="10" fillId="11" borderId="6" xfId="1" applyNumberFormat="1" applyFont="1" applyFill="1" applyBorder="1"/>
    <xf numFmtId="188" fontId="3" fillId="7" borderId="6" xfId="1" applyNumberFormat="1" applyFont="1" applyFill="1" applyBorder="1" applyAlignment="1">
      <alignment vertical="center" wrapText="1"/>
    </xf>
    <xf numFmtId="188" fontId="2" fillId="11" borderId="6" xfId="1" applyNumberFormat="1" applyFont="1" applyFill="1" applyBorder="1" applyAlignment="1">
      <alignment horizontal="center"/>
    </xf>
    <xf numFmtId="188" fontId="10" fillId="11" borderId="6" xfId="3" applyNumberFormat="1" applyFont="1" applyFill="1" applyBorder="1" applyAlignment="1">
      <alignment horizontal="center"/>
    </xf>
    <xf numFmtId="188" fontId="10" fillId="11" borderId="6" xfId="1" applyNumberFormat="1" applyFont="1" applyFill="1" applyBorder="1" applyAlignment="1">
      <alignment horizontal="center"/>
    </xf>
    <xf numFmtId="188" fontId="3" fillId="8" borderId="6" xfId="1" applyNumberFormat="1" applyFont="1" applyFill="1" applyBorder="1" applyAlignment="1">
      <alignment vertical="center" wrapText="1"/>
    </xf>
    <xf numFmtId="188" fontId="10" fillId="8" borderId="6" xfId="1" applyNumberFormat="1" applyFont="1" applyFill="1" applyBorder="1"/>
    <xf numFmtId="188" fontId="10" fillId="7" borderId="6" xfId="1" applyNumberFormat="1" applyFont="1" applyFill="1" applyBorder="1" applyAlignment="1">
      <alignment horizontal="right"/>
    </xf>
    <xf numFmtId="187" fontId="9" fillId="7" borderId="6" xfId="1" applyNumberFormat="1" applyFont="1" applyFill="1" applyBorder="1"/>
    <xf numFmtId="187" fontId="9" fillId="8" borderId="6" xfId="1" applyNumberFormat="1" applyFont="1" applyFill="1" applyBorder="1"/>
    <xf numFmtId="0" fontId="2" fillId="3" borderId="10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3" borderId="12" xfId="0" applyFont="1" applyFill="1" applyBorder="1"/>
    <xf numFmtId="188" fontId="2" fillId="12" borderId="6" xfId="1" applyNumberFormat="1" applyFont="1" applyFill="1" applyBorder="1" applyAlignment="1">
      <alignment vertical="center" wrapText="1"/>
    </xf>
    <xf numFmtId="188" fontId="2" fillId="12" borderId="6" xfId="1" applyNumberFormat="1" applyFont="1" applyFill="1" applyBorder="1"/>
    <xf numFmtId="188" fontId="10" fillId="8" borderId="6" xfId="1" applyNumberFormat="1" applyFont="1" applyFill="1" applyBorder="1" applyAlignment="1">
      <alignment horizontal="right"/>
    </xf>
    <xf numFmtId="0" fontId="2" fillId="12" borderId="6" xfId="0" applyFont="1" applyFill="1" applyBorder="1"/>
    <xf numFmtId="0" fontId="14" fillId="12" borderId="0" xfId="0" applyFont="1" applyFill="1"/>
    <xf numFmtId="0" fontId="2" fillId="12" borderId="0" xfId="0" applyFont="1" applyFill="1"/>
    <xf numFmtId="0" fontId="11" fillId="12" borderId="0" xfId="0" applyFont="1" applyFill="1"/>
    <xf numFmtId="0" fontId="15" fillId="11" borderId="0" xfId="0" applyFont="1" applyFill="1"/>
    <xf numFmtId="0" fontId="16" fillId="11" borderId="0" xfId="0" applyFont="1" applyFill="1"/>
    <xf numFmtId="0" fontId="15" fillId="4" borderId="0" xfId="0" applyFont="1" applyFill="1"/>
    <xf numFmtId="43" fontId="2" fillId="5" borderId="6" xfId="1" applyFont="1" applyFill="1" applyBorder="1" applyAlignment="1">
      <alignment horizontal="center"/>
    </xf>
    <xf numFmtId="43" fontId="17" fillId="0" borderId="6" xfId="1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0" xfId="0" applyFont="1"/>
    <xf numFmtId="0" fontId="2" fillId="0" borderId="11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" xfId="0" applyFont="1" applyBorder="1"/>
    <xf numFmtId="0" fontId="2" fillId="0" borderId="13" xfId="0" applyFont="1" applyBorder="1"/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/>
    <xf numFmtId="0" fontId="12" fillId="0" borderId="3" xfId="0" applyFont="1" applyBorder="1"/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/>
    <xf numFmtId="0" fontId="2" fillId="3" borderId="20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2" fillId="3" borderId="5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right"/>
    </xf>
    <xf numFmtId="0" fontId="19" fillId="0" borderId="0" xfId="0" applyFont="1"/>
    <xf numFmtId="0" fontId="20" fillId="0" borderId="0" xfId="0" applyFont="1"/>
    <xf numFmtId="43" fontId="13" fillId="12" borderId="6" xfId="1" applyFont="1" applyFill="1" applyBorder="1" applyAlignment="1">
      <alignment horizontal="left" wrapText="1"/>
    </xf>
  </cellXfs>
  <cellStyles count="4">
    <cellStyle name="จุลภาค" xfId="1" builtinId="3"/>
    <cellStyle name="จุลภาค 2" xfId="3" xr:uid="{00000000-0005-0000-0000-000002000000}"/>
    <cellStyle name="ปกติ" xfId="0" builtinId="0"/>
    <cellStyle name="ปกติ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2061514</xdr:colOff>
      <xdr:row>41</xdr:row>
      <xdr:rowOff>108858</xdr:rowOff>
    </xdr:from>
    <xdr:to>
      <xdr:col>3</xdr:col>
      <xdr:colOff>118461</xdr:colOff>
      <xdr:row>44</xdr:row>
      <xdr:rowOff>13608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C04DD98-BC94-4533-B099-3D15D1A93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9396" y="13701593"/>
          <a:ext cx="2180712" cy="913280"/>
        </a:xfrm>
        <a:prstGeom prst="rect">
          <a:avLst/>
        </a:prstGeom>
      </xdr:spPr>
    </xdr:pic>
    <xdr:clientData/>
  </xdr:twoCellAnchor>
  <xdr:twoCellAnchor editAs="oneCell">
    <xdr:from>
      <xdr:col>7</xdr:col>
      <xdr:colOff>421821</xdr:colOff>
      <xdr:row>42</xdr:row>
      <xdr:rowOff>40822</xdr:rowOff>
    </xdr:from>
    <xdr:to>
      <xdr:col>8</xdr:col>
      <xdr:colOff>125855</xdr:colOff>
      <xdr:row>43</xdr:row>
      <xdr:rowOff>114240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F9C4151-1ED1-4E08-BAE6-6280BD26A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4045" b="77247" l="19403" r="65672">
                      <a14:foregroundMark x1="31813" y1="29213" x2="33955" y2="31461"/>
                      <a14:foregroundMark x1="31546" y1="28933" x2="31813" y2="29213"/>
                      <a14:foregroundMark x1="31278" y1="28652" x2="31546" y2="28933"/>
                      <a14:foregroundMark x1="28966" y1="26226" x2="30594" y2="27934"/>
                      <a14:foregroundMark x1="26706" y1="23854" x2="26610" y2="23753"/>
                      <a14:foregroundMark x1="21642" y1="18539" x2="24523" y2="21563"/>
                      <a14:foregroundMark x1="41164" y1="21910" x2="43284" y2="19101"/>
                      <a14:foregroundMark x1="40316" y1="23034" x2="41164" y2="21910"/>
                      <a14:foregroundMark x1="39891" y1="23596" x2="40316" y2="23034"/>
                      <a14:foregroundMark x1="39680" y1="23876" x2="39891" y2="23596"/>
                      <a14:foregroundMark x1="35863" y1="28933" x2="36075" y2="28652"/>
                      <a14:foregroundMark x1="35652" y1="29213" x2="35863" y2="28933"/>
                      <a14:foregroundMark x1="33955" y1="31461" x2="35652" y2="29213"/>
                      <a14:foregroundMark x1="43284" y1="19101" x2="37313" y2="14045"/>
                      <a14:foregroundMark x1="63433" y1="28090" x2="62687" y2="46629"/>
                      <a14:foregroundMark x1="62687" y1="46629" x2="65672" y2="51966"/>
                      <a14:foregroundMark x1="46642" y1="72753" x2="57090" y2="77247"/>
                      <a14:backgroundMark x1="36940" y1="23876" x2="36940" y2="28652"/>
                      <a14:backgroundMark x1="27239" y1="24719" x2="26119" y2="24157"/>
                      <a14:backgroundMark x1="27985" y1="27528" x2="27985" y2="25843"/>
                      <a14:backgroundMark x1="39552" y1="23034" x2="39552" y2="23034"/>
                      <a14:backgroundMark x1="40299" y1="23596" x2="40299" y2="23596"/>
                      <a14:backgroundMark x1="35821" y1="29213" x2="35821" y2="29213"/>
                      <a14:backgroundMark x1="35821" y1="29213" x2="35821" y2="29213"/>
                      <a14:backgroundMark x1="34328" y1="29213" x2="34328" y2="29213"/>
                      <a14:backgroundMark x1="35821" y1="29213" x2="35821" y2="29213"/>
                      <a14:backgroundMark x1="34701" y1="28933" x2="34701" y2="28933"/>
                      <a14:backgroundMark x1="41045" y1="21910" x2="41045" y2="21910"/>
                      <a14:backgroundMark x1="27612" y1="26124" x2="27612" y2="25000"/>
                      <a14:backgroundMark x1="26866" y1="25000" x2="29104" y2="26124"/>
                    </a14:backgroundRemoval>
                  </a14:imgEffect>
                  <a14:imgEffect>
                    <a14:sharpenSoften amount="-50000"/>
                  </a14:imgEffect>
                  <a14:imgEffect>
                    <a14:brightnessContrast bright="20000" contrast="40000"/>
                  </a14:imgEffect>
                </a14:imgLayer>
              </a14:imgProps>
            </a:ext>
          </a:extLst>
        </a:blip>
        <a:srcRect l="14561" t="10376" r="30559" b="18895"/>
        <a:stretch>
          <a:fillRect/>
        </a:stretch>
      </xdr:blipFill>
      <xdr:spPr>
        <a:xfrm rot="16881849">
          <a:off x="9496789" y="13785033"/>
          <a:ext cx="413597" cy="73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5"/>
  <sheetViews>
    <sheetView tabSelected="1" view="pageBreakPreview" topLeftCell="A13" zoomScale="55" zoomScaleNormal="70" zoomScaleSheetLayoutView="55" workbookViewId="0">
      <selection activeCell="M29" sqref="M29"/>
    </sheetView>
  </sheetViews>
  <sheetFormatPr defaultColWidth="12.625" defaultRowHeight="15" customHeight="1" x14ac:dyDescent="0.5"/>
  <cols>
    <col min="1" max="1" width="7.125" style="4" customWidth="1"/>
    <col min="2" max="2" width="29.25" style="4" customWidth="1"/>
    <col min="3" max="3" width="24.875" style="4" customWidth="1"/>
    <col min="4" max="4" width="12.875" style="4" customWidth="1"/>
    <col min="5" max="5" width="16.375" style="4" customWidth="1"/>
    <col min="6" max="6" width="12.875" style="4" customWidth="1"/>
    <col min="7" max="8" width="13.625" style="4" customWidth="1"/>
    <col min="9" max="9" width="11" style="4" customWidth="1"/>
    <col min="10" max="10" width="50.625" style="4" customWidth="1"/>
    <col min="11" max="26" width="11.875" style="4" customWidth="1"/>
    <col min="27" max="16384" width="12.625" style="4"/>
  </cols>
  <sheetData>
    <row r="1" spans="1:18" s="41" customFormat="1" ht="26.45" customHeight="1" x14ac:dyDescent="0.5">
      <c r="A1" s="98" t="s">
        <v>57</v>
      </c>
      <c r="B1" s="99"/>
      <c r="C1" s="99"/>
      <c r="D1" s="99"/>
      <c r="E1" s="99"/>
      <c r="F1" s="99"/>
      <c r="G1" s="99"/>
      <c r="H1" s="99"/>
      <c r="I1" s="99"/>
      <c r="J1" s="99"/>
    </row>
    <row r="2" spans="1:18" s="41" customFormat="1" ht="26.45" customHeight="1" x14ac:dyDescent="0.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8" s="41" customFormat="1" ht="9" customHeight="1" x14ac:dyDescent="0.5">
      <c r="A3" s="100"/>
      <c r="B3" s="99"/>
      <c r="C3" s="100"/>
      <c r="D3" s="100"/>
      <c r="E3" s="101"/>
      <c r="F3" s="101"/>
      <c r="G3" s="101"/>
      <c r="H3" s="101"/>
      <c r="I3" s="101"/>
      <c r="J3" s="100"/>
    </row>
    <row r="4" spans="1:18" ht="25.5" customHeight="1" x14ac:dyDescent="0.5">
      <c r="A4" s="102" t="s">
        <v>19</v>
      </c>
      <c r="B4" s="104" t="s">
        <v>35</v>
      </c>
      <c r="C4" s="107" t="s">
        <v>36</v>
      </c>
      <c r="D4" s="109" t="s">
        <v>37</v>
      </c>
      <c r="E4" s="74"/>
      <c r="F4" s="112" t="s">
        <v>38</v>
      </c>
      <c r="G4" s="113"/>
      <c r="H4" s="43"/>
      <c r="I4" s="35"/>
      <c r="J4" s="109" t="s">
        <v>40</v>
      </c>
    </row>
    <row r="5" spans="1:18" ht="25.5" customHeight="1" x14ac:dyDescent="0.5">
      <c r="A5" s="103"/>
      <c r="B5" s="105"/>
      <c r="C5" s="108"/>
      <c r="D5" s="110"/>
      <c r="E5" s="73" t="s">
        <v>49</v>
      </c>
      <c r="F5" s="114"/>
      <c r="G5" s="115"/>
      <c r="H5" s="43" t="s">
        <v>46</v>
      </c>
      <c r="I5" s="36" t="s">
        <v>39</v>
      </c>
      <c r="J5" s="110"/>
    </row>
    <row r="6" spans="1:18" ht="25.5" customHeight="1" x14ac:dyDescent="0.5">
      <c r="A6" s="103"/>
      <c r="B6" s="106"/>
      <c r="C6" s="108"/>
      <c r="D6" s="111"/>
      <c r="E6" s="75"/>
      <c r="F6" s="116"/>
      <c r="G6" s="117"/>
      <c r="H6" s="42"/>
      <c r="I6" s="19"/>
      <c r="J6" s="111"/>
    </row>
    <row r="7" spans="1:18" ht="25.5" customHeight="1" thickBot="1" x14ac:dyDescent="0.55000000000000004">
      <c r="A7" s="18"/>
      <c r="B7" s="16" t="s">
        <v>31</v>
      </c>
      <c r="C7" s="18"/>
      <c r="D7" s="17"/>
      <c r="E7" s="17"/>
      <c r="F7" s="44" t="s">
        <v>45</v>
      </c>
      <c r="G7" s="44" t="s">
        <v>44</v>
      </c>
      <c r="H7" s="17"/>
      <c r="I7" s="17"/>
      <c r="J7" s="17"/>
    </row>
    <row r="8" spans="1:18" ht="28.35" customHeight="1" thickBot="1" x14ac:dyDescent="0.55000000000000004">
      <c r="A8" s="27"/>
      <c r="B8" s="10" t="s">
        <v>21</v>
      </c>
      <c r="C8" s="20"/>
      <c r="D8" s="21"/>
      <c r="E8" s="21"/>
      <c r="F8" s="86" t="s">
        <v>50</v>
      </c>
      <c r="G8" s="86" t="s">
        <v>51</v>
      </c>
      <c r="H8" s="21"/>
      <c r="I8" s="21"/>
      <c r="J8" s="21"/>
    </row>
    <row r="9" spans="1:18" ht="25.5" customHeight="1" x14ac:dyDescent="0.5">
      <c r="A9" s="28"/>
      <c r="B9" s="11" t="s">
        <v>16</v>
      </c>
      <c r="C9" s="22"/>
      <c r="D9" s="23"/>
      <c r="E9" s="23"/>
      <c r="F9" s="23"/>
      <c r="G9" s="23"/>
      <c r="H9" s="23"/>
      <c r="I9" s="23"/>
      <c r="J9" s="23"/>
    </row>
    <row r="10" spans="1:18" ht="25.5" customHeight="1" x14ac:dyDescent="0.5">
      <c r="A10" s="1">
        <v>1</v>
      </c>
      <c r="B10" s="2" t="s">
        <v>0</v>
      </c>
      <c r="C10" s="2" t="s">
        <v>43</v>
      </c>
      <c r="D10" s="46">
        <v>2760000</v>
      </c>
      <c r="E10" s="76">
        <v>2560000</v>
      </c>
      <c r="F10" s="47">
        <v>618120</v>
      </c>
      <c r="G10" s="48">
        <v>756260</v>
      </c>
      <c r="H10" s="49">
        <f>E10-F10-G10</f>
        <v>1185620</v>
      </c>
      <c r="I10" s="45">
        <f>SUM(F10+G10)/E10*100</f>
        <v>53.686718749999997</v>
      </c>
      <c r="J10" s="37" t="s">
        <v>41</v>
      </c>
      <c r="N10" s="88"/>
      <c r="O10" s="89"/>
      <c r="P10" s="89"/>
      <c r="Q10" s="89"/>
      <c r="R10" s="90"/>
    </row>
    <row r="11" spans="1:18" ht="25.5" customHeight="1" x14ac:dyDescent="0.5">
      <c r="A11" s="1">
        <v>2</v>
      </c>
      <c r="B11" s="2" t="s">
        <v>11</v>
      </c>
      <c r="C11" s="2" t="s">
        <v>43</v>
      </c>
      <c r="D11" s="46">
        <v>123300</v>
      </c>
      <c r="E11" s="46">
        <v>123300</v>
      </c>
      <c r="F11" s="47">
        <v>0</v>
      </c>
      <c r="G11" s="47">
        <v>0</v>
      </c>
      <c r="H11" s="49">
        <f t="shared" ref="H11:H42" si="0">E11-F11-G11</f>
        <v>123300</v>
      </c>
      <c r="I11" s="45">
        <f t="shared" ref="I11:I42" si="1">SUM(F11+G11)/E11*100</f>
        <v>0</v>
      </c>
      <c r="J11" s="37" t="s">
        <v>41</v>
      </c>
      <c r="N11" s="91"/>
      <c r="O11" s="92"/>
      <c r="P11" s="92"/>
      <c r="Q11" s="92"/>
      <c r="R11" s="93"/>
    </row>
    <row r="12" spans="1:18" ht="25.5" customHeight="1" x14ac:dyDescent="0.5">
      <c r="A12" s="1">
        <v>3</v>
      </c>
      <c r="B12" s="2" t="s">
        <v>12</v>
      </c>
      <c r="C12" s="2" t="s">
        <v>43</v>
      </c>
      <c r="D12" s="46">
        <v>900</v>
      </c>
      <c r="E12" s="46">
        <v>900</v>
      </c>
      <c r="F12" s="47">
        <v>0</v>
      </c>
      <c r="G12" s="47">
        <v>0</v>
      </c>
      <c r="H12" s="49">
        <f t="shared" si="0"/>
        <v>900</v>
      </c>
      <c r="I12" s="45">
        <f t="shared" si="1"/>
        <v>0</v>
      </c>
      <c r="J12" s="37" t="s">
        <v>41</v>
      </c>
      <c r="N12" s="91"/>
      <c r="O12" s="92"/>
      <c r="P12" s="92"/>
      <c r="Q12" s="92"/>
      <c r="R12" s="93"/>
    </row>
    <row r="13" spans="1:18" ht="25.5" customHeight="1" x14ac:dyDescent="0.5">
      <c r="A13" s="1">
        <v>4</v>
      </c>
      <c r="B13" s="2" t="s">
        <v>13</v>
      </c>
      <c r="C13" s="2" t="s">
        <v>43</v>
      </c>
      <c r="D13" s="46">
        <v>10100</v>
      </c>
      <c r="E13" s="46">
        <v>10100</v>
      </c>
      <c r="F13" s="47">
        <v>0</v>
      </c>
      <c r="G13" s="47">
        <v>0</v>
      </c>
      <c r="H13" s="49">
        <f t="shared" si="0"/>
        <v>10100</v>
      </c>
      <c r="I13" s="45">
        <f t="shared" si="1"/>
        <v>0</v>
      </c>
      <c r="J13" s="37" t="s">
        <v>41</v>
      </c>
      <c r="N13" s="91"/>
      <c r="O13" s="92"/>
      <c r="P13" s="92"/>
      <c r="Q13" s="92"/>
      <c r="R13" s="93"/>
    </row>
    <row r="14" spans="1:18" ht="25.5" customHeight="1" x14ac:dyDescent="0.5">
      <c r="A14" s="1">
        <v>5</v>
      </c>
      <c r="B14" s="2" t="s">
        <v>14</v>
      </c>
      <c r="C14" s="2" t="s">
        <v>43</v>
      </c>
      <c r="D14" s="46">
        <v>184900</v>
      </c>
      <c r="E14" s="46">
        <v>184900</v>
      </c>
      <c r="F14" s="47">
        <v>0</v>
      </c>
      <c r="G14" s="47">
        <v>0</v>
      </c>
      <c r="H14" s="49">
        <f t="shared" si="0"/>
        <v>184900</v>
      </c>
      <c r="I14" s="45">
        <f t="shared" si="1"/>
        <v>0</v>
      </c>
      <c r="J14" s="37" t="s">
        <v>41</v>
      </c>
      <c r="N14" s="91"/>
      <c r="O14" s="92"/>
      <c r="P14" s="92"/>
      <c r="Q14" s="92"/>
      <c r="R14" s="93"/>
    </row>
    <row r="15" spans="1:18" ht="25.5" customHeight="1" x14ac:dyDescent="0.5">
      <c r="A15" s="1">
        <v>6</v>
      </c>
      <c r="B15" s="2" t="s">
        <v>1</v>
      </c>
      <c r="C15" s="2" t="s">
        <v>43</v>
      </c>
      <c r="D15" s="46">
        <v>175200</v>
      </c>
      <c r="E15" s="76">
        <v>75200</v>
      </c>
      <c r="F15" s="47">
        <v>0</v>
      </c>
      <c r="G15" s="48">
        <v>58700</v>
      </c>
      <c r="H15" s="49">
        <f t="shared" si="0"/>
        <v>16500</v>
      </c>
      <c r="I15" s="45">
        <f t="shared" si="1"/>
        <v>78.058510638297875</v>
      </c>
      <c r="J15" s="37" t="s">
        <v>41</v>
      </c>
      <c r="N15" s="94"/>
      <c r="O15" s="92"/>
      <c r="P15" s="92"/>
      <c r="Q15" s="92"/>
      <c r="R15" s="93"/>
    </row>
    <row r="16" spans="1:18" ht="25.5" customHeight="1" x14ac:dyDescent="0.5">
      <c r="A16" s="1">
        <v>7</v>
      </c>
      <c r="B16" s="2" t="s">
        <v>2</v>
      </c>
      <c r="C16" s="2" t="s">
        <v>43</v>
      </c>
      <c r="D16" s="46">
        <v>52900</v>
      </c>
      <c r="E16" s="46">
        <v>52900</v>
      </c>
      <c r="F16" s="47">
        <v>0</v>
      </c>
      <c r="G16" s="47">
        <v>0</v>
      </c>
      <c r="H16" s="49">
        <f t="shared" si="0"/>
        <v>52900</v>
      </c>
      <c r="I16" s="45">
        <f t="shared" si="1"/>
        <v>0</v>
      </c>
      <c r="J16" s="37" t="s">
        <v>41</v>
      </c>
      <c r="N16" s="95"/>
      <c r="O16" s="96"/>
      <c r="P16" s="96"/>
      <c r="Q16" s="96"/>
      <c r="R16" s="97"/>
    </row>
    <row r="17" spans="1:16" ht="25.5" customHeight="1" x14ac:dyDescent="0.5">
      <c r="A17" s="1">
        <v>8</v>
      </c>
      <c r="B17" s="2" t="s">
        <v>3</v>
      </c>
      <c r="C17" s="2" t="s">
        <v>43</v>
      </c>
      <c r="D17" s="50">
        <v>117100</v>
      </c>
      <c r="E17" s="50">
        <v>117100</v>
      </c>
      <c r="F17" s="47">
        <v>0</v>
      </c>
      <c r="G17" s="47">
        <v>0</v>
      </c>
      <c r="H17" s="49">
        <f t="shared" si="0"/>
        <v>117100</v>
      </c>
      <c r="I17" s="45">
        <f t="shared" si="1"/>
        <v>0</v>
      </c>
      <c r="J17" s="37" t="s">
        <v>41</v>
      </c>
      <c r="L17" s="88"/>
      <c r="M17" s="89"/>
      <c r="N17" s="89"/>
      <c r="O17" s="89"/>
      <c r="P17" s="90"/>
    </row>
    <row r="18" spans="1:16" ht="25.5" customHeight="1" x14ac:dyDescent="0.5">
      <c r="A18" s="1">
        <v>9</v>
      </c>
      <c r="B18" s="2" t="s">
        <v>15</v>
      </c>
      <c r="C18" s="2" t="s">
        <v>43</v>
      </c>
      <c r="D18" s="50">
        <v>16200</v>
      </c>
      <c r="E18" s="50">
        <v>16200</v>
      </c>
      <c r="F18" s="47">
        <v>0</v>
      </c>
      <c r="G18" s="47">
        <v>0</v>
      </c>
      <c r="H18" s="49">
        <f t="shared" si="0"/>
        <v>16200</v>
      </c>
      <c r="I18" s="45">
        <f t="shared" si="1"/>
        <v>0</v>
      </c>
      <c r="J18" s="37" t="s">
        <v>41</v>
      </c>
      <c r="L18" s="91"/>
      <c r="M18" s="92"/>
      <c r="N18" s="92"/>
      <c r="O18" s="92"/>
      <c r="P18" s="93"/>
    </row>
    <row r="19" spans="1:16" ht="25.5" customHeight="1" x14ac:dyDescent="0.5">
      <c r="A19" s="1">
        <v>10</v>
      </c>
      <c r="B19" s="2" t="s">
        <v>4</v>
      </c>
      <c r="C19" s="2" t="s">
        <v>43</v>
      </c>
      <c r="D19" s="50">
        <v>20500</v>
      </c>
      <c r="E19" s="50">
        <v>20500</v>
      </c>
      <c r="F19" s="47">
        <v>0</v>
      </c>
      <c r="G19" s="47">
        <v>0</v>
      </c>
      <c r="H19" s="49">
        <f t="shared" si="0"/>
        <v>20500</v>
      </c>
      <c r="I19" s="45">
        <f t="shared" si="1"/>
        <v>0</v>
      </c>
      <c r="J19" s="37" t="s">
        <v>41</v>
      </c>
      <c r="L19" s="94"/>
      <c r="M19" s="92"/>
      <c r="N19" s="92"/>
      <c r="O19" s="92"/>
      <c r="P19" s="93"/>
    </row>
    <row r="20" spans="1:16" ht="25.5" customHeight="1" x14ac:dyDescent="0.5">
      <c r="A20" s="1">
        <v>11</v>
      </c>
      <c r="B20" s="3" t="s">
        <v>5</v>
      </c>
      <c r="C20" s="2" t="s">
        <v>43</v>
      </c>
      <c r="D20" s="50">
        <v>1220000</v>
      </c>
      <c r="E20" s="77">
        <v>1120000</v>
      </c>
      <c r="F20" s="47">
        <v>315000</v>
      </c>
      <c r="G20" s="48">
        <v>312000</v>
      </c>
      <c r="H20" s="49">
        <f t="shared" si="0"/>
        <v>493000</v>
      </c>
      <c r="I20" s="45">
        <f t="shared" si="1"/>
        <v>55.982142857142861</v>
      </c>
      <c r="J20" s="37" t="s">
        <v>41</v>
      </c>
      <c r="L20" s="95"/>
      <c r="M20" s="96"/>
      <c r="N20" s="96"/>
      <c r="O20" s="96"/>
      <c r="P20" s="97"/>
    </row>
    <row r="21" spans="1:16" ht="25.5" customHeight="1" x14ac:dyDescent="0.5">
      <c r="A21" s="1">
        <v>12</v>
      </c>
      <c r="B21" s="2" t="s">
        <v>6</v>
      </c>
      <c r="C21" s="2" t="s">
        <v>43</v>
      </c>
      <c r="D21" s="50">
        <v>2114667</v>
      </c>
      <c r="E21" s="50">
        <v>2114667</v>
      </c>
      <c r="F21" s="48">
        <v>506400</v>
      </c>
      <c r="G21" s="48">
        <v>494200</v>
      </c>
      <c r="H21" s="49">
        <f t="shared" si="0"/>
        <v>1114067</v>
      </c>
      <c r="I21" s="45">
        <f t="shared" si="1"/>
        <v>47.317142604485717</v>
      </c>
      <c r="J21" s="37" t="s">
        <v>41</v>
      </c>
    </row>
    <row r="22" spans="1:16" ht="25.5" customHeight="1" x14ac:dyDescent="0.5">
      <c r="A22" s="1">
        <v>13</v>
      </c>
      <c r="B22" s="2" t="s">
        <v>7</v>
      </c>
      <c r="C22" s="2" t="s">
        <v>43</v>
      </c>
      <c r="D22" s="50">
        <v>14600</v>
      </c>
      <c r="E22" s="50">
        <v>14600</v>
      </c>
      <c r="F22" s="47">
        <v>0</v>
      </c>
      <c r="G22" s="47">
        <v>0</v>
      </c>
      <c r="H22" s="49">
        <f t="shared" si="0"/>
        <v>14600</v>
      </c>
      <c r="I22" s="45">
        <f t="shared" si="1"/>
        <v>0</v>
      </c>
      <c r="J22" s="37" t="s">
        <v>41</v>
      </c>
    </row>
    <row r="23" spans="1:16" ht="25.5" customHeight="1" x14ac:dyDescent="0.5">
      <c r="A23" s="1">
        <v>14</v>
      </c>
      <c r="B23" s="2" t="s">
        <v>8</v>
      </c>
      <c r="C23" s="2" t="s">
        <v>43</v>
      </c>
      <c r="D23" s="50">
        <v>57500</v>
      </c>
      <c r="E23" s="50">
        <v>57500</v>
      </c>
      <c r="F23" s="47">
        <v>15025</v>
      </c>
      <c r="G23" s="48">
        <v>12975</v>
      </c>
      <c r="H23" s="49">
        <f t="shared" si="0"/>
        <v>29500</v>
      </c>
      <c r="I23" s="45">
        <f t="shared" si="1"/>
        <v>48.695652173913047</v>
      </c>
      <c r="J23" s="37" t="s">
        <v>41</v>
      </c>
    </row>
    <row r="24" spans="1:16" ht="25.5" customHeight="1" x14ac:dyDescent="0.5">
      <c r="A24" s="1"/>
      <c r="B24" s="12" t="s">
        <v>9</v>
      </c>
      <c r="C24" s="13"/>
      <c r="D24" s="51">
        <f>SUM(D10:D23)</f>
        <v>6867867</v>
      </c>
      <c r="E24" s="51">
        <f>SUM(E10:E23)</f>
        <v>6467867</v>
      </c>
      <c r="F24" s="52">
        <f>SUM(F10:F23)</f>
        <v>1454545</v>
      </c>
      <c r="G24" s="52">
        <f>SUM(G10:G23)</f>
        <v>1634135</v>
      </c>
      <c r="H24" s="70">
        <f t="shared" si="0"/>
        <v>3379187</v>
      </c>
      <c r="I24" s="71">
        <f t="shared" si="1"/>
        <v>47.75422871249517</v>
      </c>
      <c r="J24" s="38"/>
    </row>
    <row r="25" spans="1:16" ht="39" customHeight="1" x14ac:dyDescent="0.5">
      <c r="A25" s="1">
        <v>15</v>
      </c>
      <c r="B25" s="2" t="s">
        <v>10</v>
      </c>
      <c r="C25" s="2" t="s">
        <v>43</v>
      </c>
      <c r="D25" s="50">
        <v>152300</v>
      </c>
      <c r="E25" s="77">
        <v>400000</v>
      </c>
      <c r="F25" s="47">
        <v>198769.87</v>
      </c>
      <c r="G25" s="48">
        <v>165591.67999999999</v>
      </c>
      <c r="H25" s="49">
        <f t="shared" si="0"/>
        <v>35638.450000000012</v>
      </c>
      <c r="I25" s="45">
        <f t="shared" si="1"/>
        <v>91.090387499999991</v>
      </c>
      <c r="J25" s="122" t="s">
        <v>58</v>
      </c>
    </row>
    <row r="26" spans="1:16" ht="25.5" customHeight="1" thickBot="1" x14ac:dyDescent="0.55000000000000004">
      <c r="A26" s="5"/>
      <c r="B26" s="12" t="s">
        <v>17</v>
      </c>
      <c r="C26" s="13"/>
      <c r="D26" s="54">
        <f>SUM(D24:D25)</f>
        <v>7020167</v>
      </c>
      <c r="E26" s="54">
        <f>SUM(E24:E25)</f>
        <v>6867867</v>
      </c>
      <c r="F26" s="54">
        <f>SUM(F24:F25)</f>
        <v>1653314.87</v>
      </c>
      <c r="G26" s="54">
        <f>SUM(G24:G25)</f>
        <v>1799726.68</v>
      </c>
      <c r="H26" s="70">
        <f t="shared" si="0"/>
        <v>3414825.45</v>
      </c>
      <c r="I26" s="71">
        <f t="shared" si="1"/>
        <v>50.278223937650509</v>
      </c>
      <c r="J26" s="38"/>
    </row>
    <row r="27" spans="1:16" ht="25.5" customHeight="1" x14ac:dyDescent="0.5">
      <c r="A27" s="29"/>
      <c r="B27" s="9" t="s">
        <v>20</v>
      </c>
      <c r="C27" s="24"/>
      <c r="D27" s="55"/>
      <c r="E27" s="55"/>
      <c r="F27" s="56"/>
      <c r="G27" s="55"/>
      <c r="H27" s="55"/>
      <c r="I27" s="55"/>
      <c r="J27" s="21"/>
    </row>
    <row r="28" spans="1:16" ht="25.5" customHeight="1" x14ac:dyDescent="0.5">
      <c r="A28" s="28"/>
      <c r="B28" s="8" t="s">
        <v>18</v>
      </c>
      <c r="C28" s="22"/>
      <c r="D28" s="58"/>
      <c r="E28" s="58"/>
      <c r="F28" s="59"/>
      <c r="G28" s="58"/>
      <c r="H28" s="58"/>
      <c r="I28" s="58"/>
      <c r="J28" s="23"/>
    </row>
    <row r="29" spans="1:16" ht="25.5" customHeight="1" x14ac:dyDescent="0.5">
      <c r="A29" s="1"/>
      <c r="B29" s="33" t="s">
        <v>33</v>
      </c>
      <c r="C29" s="34"/>
      <c r="D29" s="61"/>
      <c r="E29" s="61"/>
      <c r="F29" s="62"/>
      <c r="G29" s="61"/>
      <c r="H29" s="61"/>
      <c r="I29" s="61"/>
      <c r="J29" s="32"/>
    </row>
    <row r="30" spans="1:16" ht="25.5" customHeight="1" x14ac:dyDescent="0.5">
      <c r="A30" s="1"/>
      <c r="B30" s="25" t="s">
        <v>22</v>
      </c>
      <c r="C30" s="2"/>
      <c r="D30" s="50"/>
      <c r="E30" s="50"/>
      <c r="F30" s="47"/>
      <c r="G30" s="48"/>
      <c r="H30" s="48"/>
      <c r="I30" s="48"/>
      <c r="J30" s="6"/>
    </row>
    <row r="31" spans="1:16" ht="25.5" customHeight="1" x14ac:dyDescent="0.5">
      <c r="A31" s="1">
        <v>19</v>
      </c>
      <c r="B31" s="2" t="s">
        <v>34</v>
      </c>
      <c r="C31" s="2" t="s">
        <v>43</v>
      </c>
      <c r="D31" s="46">
        <v>90900</v>
      </c>
      <c r="E31" s="46">
        <v>90900</v>
      </c>
      <c r="F31" s="47">
        <v>0</v>
      </c>
      <c r="G31" s="47">
        <v>0</v>
      </c>
      <c r="H31" s="49">
        <f t="shared" si="0"/>
        <v>90900</v>
      </c>
      <c r="I31" s="45">
        <f t="shared" si="1"/>
        <v>0</v>
      </c>
      <c r="J31" s="37" t="s">
        <v>41</v>
      </c>
    </row>
    <row r="32" spans="1:16" ht="25.5" customHeight="1" x14ac:dyDescent="0.5">
      <c r="A32" s="1"/>
      <c r="B32" s="26" t="s">
        <v>23</v>
      </c>
      <c r="C32" s="2"/>
      <c r="D32" s="46"/>
      <c r="E32" s="46"/>
      <c r="F32" s="47"/>
      <c r="G32" s="48"/>
      <c r="H32" s="49"/>
      <c r="I32" s="49"/>
      <c r="J32" s="37"/>
    </row>
    <row r="33" spans="1:19" ht="25.5" customHeight="1" x14ac:dyDescent="0.5">
      <c r="A33" s="1">
        <v>20</v>
      </c>
      <c r="B33" s="7" t="s">
        <v>34</v>
      </c>
      <c r="C33" s="2" t="s">
        <v>43</v>
      </c>
      <c r="D33" s="46">
        <v>126000</v>
      </c>
      <c r="E33" s="46">
        <v>126000</v>
      </c>
      <c r="F33" s="47">
        <v>0</v>
      </c>
      <c r="G33" s="47">
        <v>0</v>
      </c>
      <c r="H33" s="49">
        <f t="shared" si="0"/>
        <v>126000</v>
      </c>
      <c r="I33" s="45">
        <f t="shared" si="1"/>
        <v>0</v>
      </c>
      <c r="J33" s="37" t="s">
        <v>41</v>
      </c>
    </row>
    <row r="34" spans="1:19" ht="25.5" customHeight="1" x14ac:dyDescent="0.5">
      <c r="A34" s="1"/>
      <c r="B34" s="12" t="s">
        <v>17</v>
      </c>
      <c r="C34" s="13"/>
      <c r="D34" s="64">
        <f>SUM(D31:D33)</f>
        <v>216900</v>
      </c>
      <c r="E34" s="64">
        <f>SUM(E31:E33)</f>
        <v>216900</v>
      </c>
      <c r="F34" s="52">
        <v>60000</v>
      </c>
      <c r="G34" s="53">
        <f>SUM(G33,G31)</f>
        <v>0</v>
      </c>
      <c r="H34" s="70">
        <f t="shared" si="0"/>
        <v>156900</v>
      </c>
      <c r="I34" s="71">
        <f t="shared" si="1"/>
        <v>27.662517289073307</v>
      </c>
      <c r="J34" s="14"/>
    </row>
    <row r="35" spans="1:19" ht="28.35" customHeight="1" x14ac:dyDescent="0.5">
      <c r="A35" s="30"/>
      <c r="B35" s="30" t="s">
        <v>32</v>
      </c>
      <c r="C35" s="24"/>
      <c r="D35" s="55"/>
      <c r="E35" s="55"/>
      <c r="F35" s="56"/>
      <c r="G35" s="57"/>
      <c r="H35" s="57"/>
      <c r="I35" s="57"/>
      <c r="J35" s="21"/>
    </row>
    <row r="36" spans="1:19" ht="27.95" customHeight="1" x14ac:dyDescent="0.5">
      <c r="A36" s="28"/>
      <c r="B36" s="28" t="s">
        <v>24</v>
      </c>
      <c r="C36" s="22"/>
      <c r="D36" s="58"/>
      <c r="E36" s="58"/>
      <c r="F36" s="59"/>
      <c r="G36" s="60"/>
      <c r="H36" s="60"/>
      <c r="I36" s="60"/>
      <c r="J36" s="23"/>
    </row>
    <row r="37" spans="1:19" ht="25.5" customHeight="1" x14ac:dyDescent="0.5">
      <c r="A37" s="1"/>
      <c r="B37" s="31" t="s">
        <v>30</v>
      </c>
      <c r="C37" s="31"/>
      <c r="D37" s="65"/>
      <c r="E37" s="65"/>
      <c r="F37" s="66"/>
      <c r="G37" s="67"/>
      <c r="H37" s="67"/>
      <c r="I37" s="67"/>
      <c r="J37" s="32"/>
    </row>
    <row r="38" spans="1:19" ht="25.5" customHeight="1" x14ac:dyDescent="0.5">
      <c r="A38" s="1"/>
      <c r="B38" s="31" t="s">
        <v>29</v>
      </c>
      <c r="C38" s="31"/>
      <c r="D38" s="61"/>
      <c r="E38" s="61"/>
      <c r="F38" s="62"/>
      <c r="G38" s="63"/>
      <c r="H38" s="63"/>
      <c r="I38" s="63"/>
      <c r="J38" s="32"/>
      <c r="N38" s="88"/>
      <c r="O38" s="89"/>
      <c r="P38" s="89"/>
      <c r="Q38" s="89"/>
      <c r="R38" s="90"/>
    </row>
    <row r="39" spans="1:19" ht="25.5" customHeight="1" x14ac:dyDescent="0.5">
      <c r="A39" s="1">
        <v>21</v>
      </c>
      <c r="B39" s="2" t="s">
        <v>26</v>
      </c>
      <c r="C39" s="79" t="s">
        <v>52</v>
      </c>
      <c r="D39" s="87">
        <v>17600</v>
      </c>
      <c r="E39" s="87">
        <v>17600</v>
      </c>
      <c r="F39" s="47">
        <v>0</v>
      </c>
      <c r="G39" s="87">
        <v>17600</v>
      </c>
      <c r="H39" s="49">
        <f t="shared" si="0"/>
        <v>0</v>
      </c>
      <c r="I39" s="45">
        <f t="shared" si="1"/>
        <v>100</v>
      </c>
      <c r="J39" s="37" t="s">
        <v>41</v>
      </c>
      <c r="N39" s="91"/>
      <c r="O39" s="92"/>
      <c r="P39" s="92"/>
      <c r="Q39" s="92"/>
      <c r="R39" s="93"/>
    </row>
    <row r="40" spans="1:19" ht="25.5" customHeight="1" x14ac:dyDescent="0.5">
      <c r="A40" s="1">
        <v>22</v>
      </c>
      <c r="B40" s="2" t="s">
        <v>27</v>
      </c>
      <c r="C40" s="79" t="s">
        <v>52</v>
      </c>
      <c r="D40" s="87">
        <v>7700</v>
      </c>
      <c r="E40" s="87">
        <v>7700</v>
      </c>
      <c r="F40" s="47">
        <v>0</v>
      </c>
      <c r="G40" s="87">
        <v>7700</v>
      </c>
      <c r="H40" s="49">
        <f t="shared" si="0"/>
        <v>0</v>
      </c>
      <c r="I40" s="45">
        <f t="shared" si="1"/>
        <v>100</v>
      </c>
      <c r="J40" s="37" t="s">
        <v>41</v>
      </c>
      <c r="N40" s="91"/>
      <c r="O40" s="92"/>
      <c r="P40" s="92"/>
      <c r="Q40" s="92"/>
      <c r="R40" s="93"/>
    </row>
    <row r="41" spans="1:19" ht="25.5" customHeight="1" x14ac:dyDescent="0.5">
      <c r="A41" s="1">
        <v>23</v>
      </c>
      <c r="B41" s="2" t="s">
        <v>28</v>
      </c>
      <c r="C41" s="79" t="s">
        <v>52</v>
      </c>
      <c r="D41" s="87">
        <v>9000</v>
      </c>
      <c r="E41" s="87">
        <v>9000</v>
      </c>
      <c r="F41" s="47">
        <v>0</v>
      </c>
      <c r="G41" s="87">
        <v>9000</v>
      </c>
      <c r="H41" s="49">
        <f t="shared" si="0"/>
        <v>0</v>
      </c>
      <c r="I41" s="45">
        <f t="shared" si="1"/>
        <v>100</v>
      </c>
      <c r="J41" s="37" t="s">
        <v>41</v>
      </c>
      <c r="N41" s="91"/>
      <c r="O41" s="92"/>
      <c r="P41" s="92"/>
      <c r="Q41" s="92"/>
      <c r="R41" s="93"/>
    </row>
    <row r="42" spans="1:19" ht="25.5" customHeight="1" x14ac:dyDescent="0.5">
      <c r="A42" s="1"/>
      <c r="B42" s="15" t="s">
        <v>25</v>
      </c>
      <c r="C42" s="15"/>
      <c r="D42" s="68">
        <f>SUM(D39:D41)</f>
        <v>34300</v>
      </c>
      <c r="E42" s="68">
        <f>SUM(E39:E41)</f>
        <v>34300</v>
      </c>
      <c r="F42" s="78">
        <v>0</v>
      </c>
      <c r="G42" s="69">
        <f>SUM(G39:G41)</f>
        <v>34300</v>
      </c>
      <c r="H42" s="78">
        <f t="shared" si="0"/>
        <v>0</v>
      </c>
      <c r="I42" s="72">
        <f t="shared" si="1"/>
        <v>100</v>
      </c>
      <c r="J42" s="39" t="s">
        <v>41</v>
      </c>
      <c r="N42" s="91"/>
      <c r="O42" s="92"/>
      <c r="P42" s="92"/>
      <c r="Q42" s="92"/>
      <c r="R42" s="93"/>
    </row>
    <row r="43" spans="1:19" s="40" customFormat="1" ht="27" customHeight="1" x14ac:dyDescent="0.65">
      <c r="A43" s="118"/>
      <c r="B43" s="119" t="s">
        <v>48</v>
      </c>
      <c r="C43" s="120"/>
      <c r="D43" s="120" t="s">
        <v>47</v>
      </c>
      <c r="E43" s="120"/>
      <c r="F43" s="120"/>
      <c r="G43" s="119" t="s">
        <v>42</v>
      </c>
      <c r="H43" s="120"/>
      <c r="I43" s="119" t="s">
        <v>59</v>
      </c>
      <c r="J43" s="120" t="s">
        <v>47</v>
      </c>
    </row>
    <row r="44" spans="1:19" s="40" customFormat="1" ht="26.45" customHeight="1" x14ac:dyDescent="0.65">
      <c r="A44" s="118"/>
      <c r="B44" s="120"/>
      <c r="C44" s="120" t="s">
        <v>60</v>
      </c>
      <c r="D44" s="120"/>
      <c r="E44" s="120"/>
      <c r="F44" s="120"/>
      <c r="G44" s="120"/>
      <c r="H44" s="120" t="s">
        <v>61</v>
      </c>
      <c r="I44" s="120"/>
      <c r="J44" s="120"/>
    </row>
    <row r="45" spans="1:19" s="40" customFormat="1" ht="33.6" customHeight="1" x14ac:dyDescent="0.65">
      <c r="A45" s="118"/>
      <c r="B45" s="120"/>
      <c r="C45" s="120" t="s">
        <v>62</v>
      </c>
      <c r="D45" s="120"/>
      <c r="E45" s="120"/>
      <c r="F45" s="120"/>
      <c r="G45" s="120"/>
      <c r="H45" s="120" t="s">
        <v>63</v>
      </c>
      <c r="I45" s="121"/>
      <c r="J45" s="120"/>
    </row>
    <row r="46" spans="1:19" ht="25.5" customHeight="1" x14ac:dyDescent="0.5"/>
    <row r="47" spans="1:19" ht="25.5" customHeight="1" x14ac:dyDescent="0.55000000000000004">
      <c r="K47" s="85" t="s">
        <v>56</v>
      </c>
      <c r="L47" s="85"/>
      <c r="M47" s="85"/>
      <c r="N47" s="85"/>
      <c r="O47" s="85"/>
      <c r="P47" s="85"/>
    </row>
    <row r="48" spans="1:19" ht="25.5" customHeight="1" x14ac:dyDescent="0.55000000000000004">
      <c r="K48" s="80" t="s">
        <v>53</v>
      </c>
      <c r="L48" s="81"/>
      <c r="M48" s="81"/>
      <c r="N48" s="81"/>
      <c r="O48" s="81"/>
      <c r="P48" s="81"/>
      <c r="Q48" s="81"/>
      <c r="R48" s="81"/>
      <c r="S48" s="81"/>
    </row>
    <row r="49" spans="11:19" ht="25.5" customHeight="1" x14ac:dyDescent="0.5">
      <c r="K49" s="82" t="s">
        <v>54</v>
      </c>
      <c r="L49" s="81"/>
      <c r="M49" s="81"/>
      <c r="N49" s="81"/>
      <c r="O49" s="81"/>
      <c r="P49" s="81"/>
      <c r="Q49" s="81"/>
      <c r="R49" s="81"/>
      <c r="S49" s="81"/>
    </row>
    <row r="50" spans="11:19" ht="25.5" customHeight="1" x14ac:dyDescent="0.5"/>
    <row r="51" spans="11:19" ht="25.5" customHeight="1" x14ac:dyDescent="0.55000000000000004">
      <c r="K51" s="83" t="s">
        <v>55</v>
      </c>
      <c r="L51" s="84"/>
      <c r="M51" s="84"/>
      <c r="N51" s="84"/>
    </row>
    <row r="52" spans="11:19" ht="25.5" customHeight="1" x14ac:dyDescent="0.5"/>
    <row r="53" spans="11:19" ht="25.5" customHeight="1" x14ac:dyDescent="0.5"/>
    <row r="54" spans="11:19" ht="25.5" customHeight="1" x14ac:dyDescent="0.5"/>
    <row r="55" spans="11:19" ht="25.5" customHeight="1" x14ac:dyDescent="0.5"/>
    <row r="56" spans="11:19" ht="25.5" customHeight="1" x14ac:dyDescent="0.5"/>
    <row r="57" spans="11:19" ht="25.5" customHeight="1" x14ac:dyDescent="0.5"/>
    <row r="58" spans="11:19" ht="25.5" customHeight="1" x14ac:dyDescent="0.5"/>
    <row r="59" spans="11:19" ht="25.5" customHeight="1" x14ac:dyDescent="0.5"/>
    <row r="60" spans="11:19" ht="25.5" customHeight="1" x14ac:dyDescent="0.5"/>
    <row r="61" spans="11:19" ht="25.5" customHeight="1" x14ac:dyDescent="0.5"/>
    <row r="62" spans="11:19" ht="25.5" customHeight="1" x14ac:dyDescent="0.5"/>
    <row r="63" spans="11:19" ht="25.5" customHeight="1" x14ac:dyDescent="0.5"/>
    <row r="64" spans="11:19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  <row r="1009" ht="25.5" customHeight="1" x14ac:dyDescent="0.5"/>
    <row r="1010" ht="25.5" customHeight="1" x14ac:dyDescent="0.5"/>
    <row r="1011" ht="25.5" customHeight="1" x14ac:dyDescent="0.5"/>
    <row r="1012" ht="25.5" customHeight="1" x14ac:dyDescent="0.5"/>
    <row r="1013" ht="25.5" customHeight="1" x14ac:dyDescent="0.5"/>
    <row r="1014" ht="25.5" customHeight="1" x14ac:dyDescent="0.5"/>
    <row r="1015" ht="25.5" customHeight="1" x14ac:dyDescent="0.5"/>
  </sheetData>
  <mergeCells count="10">
    <mergeCell ref="N38:R42"/>
    <mergeCell ref="L17:P20"/>
    <mergeCell ref="A1:J3"/>
    <mergeCell ref="A4:A6"/>
    <mergeCell ref="B4:B6"/>
    <mergeCell ref="C4:C6"/>
    <mergeCell ref="D4:D6"/>
    <mergeCell ref="J4:J6"/>
    <mergeCell ref="N10:R16"/>
    <mergeCell ref="F4:G6"/>
  </mergeCells>
  <phoneticPr fontId="6" type="noConversion"/>
  <pageMargins left="0.11811023622047245" right="0.11811023622047245" top="0.78740157480314965" bottom="0.35433070866141736" header="0" footer="0"/>
  <pageSetup paperSize="9" scale="7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nipit thapman</cp:lastModifiedBy>
  <cp:lastPrinted>2026-07-13T04:56:14Z</cp:lastPrinted>
  <dcterms:created xsi:type="dcterms:W3CDTF">2024-01-10T07:59:11Z</dcterms:created>
  <dcterms:modified xsi:type="dcterms:W3CDTF">2026-07-13T04:56:17Z</dcterms:modified>
</cp:coreProperties>
</file>